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xr:revisionPtr revIDLastSave="0" documentId="13_ncr:1_{FCEFB64B-33E3-4179-A63B-FA477A80742B}" xr6:coauthVersionLast="40" xr6:coauthVersionMax="40" xr10:uidLastSave="{00000000-0000-0000-0000-000000000000}"/>
  <bookViews>
    <workbookView xWindow="0" yWindow="0" windowWidth="28800" windowHeight="11715" xr2:uid="{6074BA88-673C-43B0-ADD8-29D0943CC62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2" i="1" l="1"/>
  <c r="E27" i="1"/>
  <c r="D8" i="1"/>
  <c r="E8" i="1" s="1"/>
  <c r="D43" i="1"/>
  <c r="E60" i="1"/>
  <c r="E56" i="1"/>
  <c r="E53" i="1"/>
  <c r="E52" i="1"/>
  <c r="E51" i="1"/>
  <c r="C50" i="1"/>
  <c r="E50" i="1" s="1"/>
  <c r="E49" i="1"/>
  <c r="E48" i="1"/>
  <c r="C47" i="1"/>
  <c r="E47" i="1" s="1"/>
  <c r="E46" i="1"/>
  <c r="E45" i="1"/>
  <c r="E43" i="1"/>
  <c r="E42" i="1"/>
  <c r="E41" i="1"/>
  <c r="E40" i="1"/>
  <c r="E6" i="1"/>
  <c r="E21" i="1"/>
  <c r="E18" i="1"/>
  <c r="E17" i="1"/>
  <c r="E16" i="1"/>
  <c r="C15" i="1"/>
  <c r="E15" i="1" s="1"/>
  <c r="E14" i="1"/>
  <c r="E13" i="1"/>
  <c r="C12" i="1"/>
  <c r="E12" i="1" s="1"/>
  <c r="E11" i="1"/>
  <c r="E10" i="1"/>
  <c r="E26" i="1" s="1"/>
  <c r="E3" i="1"/>
  <c r="E5" i="1" s="1"/>
  <c r="E9" i="1" l="1"/>
  <c r="G27" i="1" s="1"/>
  <c r="E44" i="1"/>
  <c r="E61" i="1"/>
</calcChain>
</file>

<file path=xl/sharedStrings.xml><?xml version="1.0" encoding="utf-8"?>
<sst xmlns="http://schemas.openxmlformats.org/spreadsheetml/2006/main" count="120" uniqueCount="34">
  <si>
    <t>kontrastní pás červený - nástupiště BUS</t>
  </si>
  <si>
    <t>x</t>
  </si>
  <si>
    <t>V1a (0,125)</t>
  </si>
  <si>
    <t>V1b (0,125*2)</t>
  </si>
  <si>
    <t>V2a (3;6;0,125)</t>
  </si>
  <si>
    <t>V2b (1,5;1,5;0,25)</t>
  </si>
  <si>
    <t>V2b (1,5;1,5;0,125)</t>
  </si>
  <si>
    <t>V2b (3;1,5;0,125)</t>
  </si>
  <si>
    <t>V4 (0,5;0,5;0,25)</t>
  </si>
  <si>
    <t>V4 (0,25)</t>
  </si>
  <si>
    <t>V4 (0,125)</t>
  </si>
  <si>
    <t>V5</t>
  </si>
  <si>
    <t>V7a - bílá</t>
  </si>
  <si>
    <t>V7a - červená</t>
  </si>
  <si>
    <t>V7a - drážky vodícího pásu pro nevidomé</t>
  </si>
  <si>
    <t>V9a</t>
  </si>
  <si>
    <t>V9c</t>
  </si>
  <si>
    <t>V11a - napis "BUS"</t>
  </si>
  <si>
    <t>V12a - žlutá</t>
  </si>
  <si>
    <t>V12c - žlutá</t>
  </si>
  <si>
    <t>V13a</t>
  </si>
  <si>
    <t>V15</t>
  </si>
  <si>
    <t>Druh</t>
  </si>
  <si>
    <t>množství na m</t>
  </si>
  <si>
    <t>šířka</t>
  </si>
  <si>
    <t>délka</t>
  </si>
  <si>
    <t>plocha</t>
  </si>
  <si>
    <t>V11  - BUS žlutá</t>
  </si>
  <si>
    <t>Okres Kladno</t>
  </si>
  <si>
    <t>Okres Rakovník</t>
  </si>
  <si>
    <t>32ks</t>
  </si>
  <si>
    <t>10ks</t>
  </si>
  <si>
    <t>mezisoučet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</si>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</sst>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 wrapText="1"/>
    </xf>
    <xf numFmtId="2" fontId="0" fillId="0" borderId="0" xfId="0" applyNumberFormat="1"/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4" fillId="0" borderId="0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/>
    </xf>
    <xf numFmtId="2" fontId="4" fillId="0" borderId="1" xfId="0" applyNumberFormat="1" applyFont="1" applyBorder="1"/>
    <xf numFmtId="0" fontId="1" fillId="0" borderId="10" xfId="0" applyFont="1" applyFill="1" applyBorder="1" applyAlignment="1">
      <alignment horizontal="right" vertical="center"/>
    </xf>
    <xf numFmtId="2" fontId="4" fillId="0" borderId="9" xfId="0" applyNumberFormat="1" applyFont="1" applyBorder="1"/>
    <xf numFmtId="2" fontId="0" fillId="0" borderId="10" xfId="0" applyNumberFormat="1" applyBorder="1"/>
    <xf numFmtId="0" fontId="0" fillId="0" borderId="10" xfId="0" applyBorder="1"/>
    <xf numFmtId="0" fontId="3" fillId="0" borderId="10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2" fontId="4" fillId="0" borderId="1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053C-6BB4-44F2-888C-B62B419238A8}">
  <dimension ref="A1:J64"/>
  <sheetViews>
    <sheetView tabSelected="1" topLeftCell="A31" workbookViewId="0">
      <selection activeCell="K45" sqref="K45"/>
    </sheetView>
  </sheetViews>
  <sheetFormatPr defaultRowHeight="15" x14ac:dyDescent="0.25"/>
  <cols>
    <col min="1" max="1" width="41.5703125" customWidth="1"/>
    <col min="2" max="2" width="10.7109375" customWidth="1"/>
    <col min="3" max="3" width="10" customWidth="1"/>
    <col min="4" max="4" width="10.28515625" customWidth="1"/>
  </cols>
  <sheetData>
    <row r="1" spans="1:5" ht="18.75" x14ac:dyDescent="0.3">
      <c r="A1" s="14" t="s">
        <v>28</v>
      </c>
      <c r="B1" s="15"/>
      <c r="C1" s="15"/>
      <c r="D1" s="15"/>
      <c r="E1" s="16"/>
    </row>
    <row r="2" spans="1:5" ht="30" x14ac:dyDescent="0.25">
      <c r="A2" s="17" t="s">
        <v>22</v>
      </c>
      <c r="B2" s="17" t="s">
        <v>24</v>
      </c>
      <c r="C2" s="18" t="s">
        <v>23</v>
      </c>
      <c r="D2" s="17" t="s">
        <v>25</v>
      </c>
      <c r="E2" s="17" t="s">
        <v>26</v>
      </c>
    </row>
    <row r="3" spans="1:5" x14ac:dyDescent="0.25">
      <c r="A3" s="19" t="s">
        <v>0</v>
      </c>
      <c r="B3" s="20" t="s">
        <v>1</v>
      </c>
      <c r="C3" s="21" t="s">
        <v>1</v>
      </c>
      <c r="D3" s="21" t="s">
        <v>1</v>
      </c>
      <c r="E3" s="22">
        <f>4.79+5.79+6.5</f>
        <v>17.079999999999998</v>
      </c>
    </row>
    <row r="4" spans="1:5" x14ac:dyDescent="0.25">
      <c r="A4" s="19" t="s">
        <v>13</v>
      </c>
      <c r="B4" s="20" t="s">
        <v>1</v>
      </c>
      <c r="C4" s="21" t="s">
        <v>1</v>
      </c>
      <c r="D4" s="21" t="s">
        <v>1</v>
      </c>
      <c r="E4" s="22">
        <v>39.880000000000003</v>
      </c>
    </row>
    <row r="5" spans="1:5" x14ac:dyDescent="0.25">
      <c r="A5" s="24" t="s">
        <v>32</v>
      </c>
      <c r="B5" s="6"/>
      <c r="C5" s="7"/>
      <c r="D5" s="7"/>
      <c r="E5" s="25">
        <f>SUM(E3:E4)</f>
        <v>56.96</v>
      </c>
    </row>
    <row r="6" spans="1:5" x14ac:dyDescent="0.25">
      <c r="A6" s="19" t="s">
        <v>27</v>
      </c>
      <c r="B6" s="20">
        <v>0.125</v>
      </c>
      <c r="C6" s="21">
        <v>1</v>
      </c>
      <c r="D6" s="21">
        <v>760.1</v>
      </c>
      <c r="E6" s="22">
        <f>B6*C6*D6</f>
        <v>95.012500000000003</v>
      </c>
    </row>
    <row r="7" spans="1:5" x14ac:dyDescent="0.25">
      <c r="A7" s="19" t="s">
        <v>18</v>
      </c>
      <c r="B7" s="20">
        <v>0.125</v>
      </c>
      <c r="C7" s="21">
        <v>1</v>
      </c>
      <c r="D7" s="21">
        <v>30.8</v>
      </c>
      <c r="E7" s="22">
        <v>0</v>
      </c>
    </row>
    <row r="8" spans="1:5" x14ac:dyDescent="0.25">
      <c r="A8" s="19" t="s">
        <v>19</v>
      </c>
      <c r="B8" s="20">
        <v>0.125</v>
      </c>
      <c r="C8" s="21">
        <v>1</v>
      </c>
      <c r="D8" s="21">
        <f>0.25</f>
        <v>0.25</v>
      </c>
      <c r="E8" s="22">
        <f>B8*C8*D8</f>
        <v>3.125E-2</v>
      </c>
    </row>
    <row r="9" spans="1:5" x14ac:dyDescent="0.25">
      <c r="A9" s="24" t="s">
        <v>32</v>
      </c>
      <c r="B9" s="6"/>
      <c r="C9" s="7"/>
      <c r="D9" s="7"/>
      <c r="E9" s="25">
        <f>SUM(E6:E8)</f>
        <v>95.043750000000003</v>
      </c>
    </row>
    <row r="10" spans="1:5" x14ac:dyDescent="0.25">
      <c r="A10" s="19" t="s">
        <v>2</v>
      </c>
      <c r="B10" s="20">
        <v>0.125</v>
      </c>
      <c r="C10" s="21">
        <v>1</v>
      </c>
      <c r="D10" s="21">
        <v>1583.93</v>
      </c>
      <c r="E10" s="22">
        <f>B10*C10*D10</f>
        <v>197.99125000000001</v>
      </c>
    </row>
    <row r="11" spans="1:5" x14ac:dyDescent="0.25">
      <c r="A11" s="19" t="s">
        <v>3</v>
      </c>
      <c r="B11" s="20">
        <v>0.125</v>
      </c>
      <c r="C11" s="21">
        <v>1</v>
      </c>
      <c r="D11" s="21">
        <v>827.61</v>
      </c>
      <c r="E11" s="22">
        <f t="shared" ref="E11:E21" si="0">B11*C11*D11</f>
        <v>103.45125</v>
      </c>
    </row>
    <row r="12" spans="1:5" x14ac:dyDescent="0.25">
      <c r="A12" s="19" t="s">
        <v>4</v>
      </c>
      <c r="B12" s="20">
        <v>0.125</v>
      </c>
      <c r="C12" s="21">
        <f>1/3</f>
        <v>0.33333333333333331</v>
      </c>
      <c r="D12" s="21">
        <v>4983.25</v>
      </c>
      <c r="E12" s="22">
        <f t="shared" si="0"/>
        <v>207.63541666666666</v>
      </c>
    </row>
    <row r="13" spans="1:5" x14ac:dyDescent="0.25">
      <c r="A13" s="19" t="s">
        <v>5</v>
      </c>
      <c r="B13" s="20">
        <v>0.25</v>
      </c>
      <c r="C13" s="21">
        <v>0.5</v>
      </c>
      <c r="D13" s="21">
        <v>1997.04</v>
      </c>
      <c r="E13" s="22">
        <f t="shared" si="0"/>
        <v>249.63</v>
      </c>
    </row>
    <row r="14" spans="1:5" x14ac:dyDescent="0.25">
      <c r="A14" s="19" t="s">
        <v>6</v>
      </c>
      <c r="B14" s="20">
        <v>0.125</v>
      </c>
      <c r="C14" s="21">
        <v>0.5</v>
      </c>
      <c r="D14" s="21">
        <v>339.6</v>
      </c>
      <c r="E14" s="22">
        <f t="shared" si="0"/>
        <v>21.225000000000001</v>
      </c>
    </row>
    <row r="15" spans="1:5" x14ac:dyDescent="0.25">
      <c r="A15" s="19" t="s">
        <v>7</v>
      </c>
      <c r="B15" s="20">
        <v>0.125</v>
      </c>
      <c r="C15" s="21">
        <f>2/3</f>
        <v>0.66666666666666663</v>
      </c>
      <c r="D15" s="21">
        <v>2920.18</v>
      </c>
      <c r="E15" s="22">
        <f>B15*C15*D15</f>
        <v>243.3483333333333</v>
      </c>
    </row>
    <row r="16" spans="1:5" x14ac:dyDescent="0.25">
      <c r="A16" s="19" t="s">
        <v>8</v>
      </c>
      <c r="B16" s="20">
        <v>0.25</v>
      </c>
      <c r="C16" s="21">
        <v>0.5</v>
      </c>
      <c r="D16" s="21">
        <v>1624.56</v>
      </c>
      <c r="E16" s="22">
        <f t="shared" si="0"/>
        <v>203.07</v>
      </c>
    </row>
    <row r="17" spans="1:7" x14ac:dyDescent="0.25">
      <c r="A17" s="19" t="s">
        <v>9</v>
      </c>
      <c r="B17" s="20">
        <v>0.25</v>
      </c>
      <c r="C17" s="21">
        <v>1</v>
      </c>
      <c r="D17" s="21">
        <v>18033.5</v>
      </c>
      <c r="E17" s="22">
        <f t="shared" si="0"/>
        <v>4508.375</v>
      </c>
    </row>
    <row r="18" spans="1:7" x14ac:dyDescent="0.25">
      <c r="A18" s="19" t="s">
        <v>10</v>
      </c>
      <c r="B18" s="20">
        <v>0.125</v>
      </c>
      <c r="C18" s="21">
        <v>1</v>
      </c>
      <c r="D18" s="21">
        <v>125.93</v>
      </c>
      <c r="E18" s="22">
        <f t="shared" si="0"/>
        <v>15.741250000000001</v>
      </c>
    </row>
    <row r="19" spans="1:7" x14ac:dyDescent="0.25">
      <c r="A19" s="19" t="s">
        <v>11</v>
      </c>
      <c r="B19" s="20" t="s">
        <v>1</v>
      </c>
      <c r="C19" s="21" t="s">
        <v>1</v>
      </c>
      <c r="D19" s="21" t="s">
        <v>1</v>
      </c>
      <c r="E19" s="22">
        <v>1.88</v>
      </c>
    </row>
    <row r="20" spans="1:7" x14ac:dyDescent="0.25">
      <c r="A20" s="19" t="s">
        <v>12</v>
      </c>
      <c r="B20" s="20" t="s">
        <v>1</v>
      </c>
      <c r="C20" s="21" t="s">
        <v>1</v>
      </c>
      <c r="D20" s="21" t="s">
        <v>1</v>
      </c>
      <c r="E20" s="22">
        <v>302.29000000000002</v>
      </c>
    </row>
    <row r="21" spans="1:7" x14ac:dyDescent="0.25">
      <c r="A21" s="19" t="s">
        <v>14</v>
      </c>
      <c r="B21" s="20">
        <v>0.03</v>
      </c>
      <c r="C21" s="21">
        <v>1</v>
      </c>
      <c r="D21" s="21">
        <v>317.38</v>
      </c>
      <c r="E21" s="22">
        <f t="shared" si="0"/>
        <v>9.5213999999999999</v>
      </c>
    </row>
    <row r="22" spans="1:7" x14ac:dyDescent="0.25">
      <c r="A22" s="19" t="s">
        <v>15</v>
      </c>
      <c r="B22" s="20" t="s">
        <v>1</v>
      </c>
      <c r="C22" s="21" t="s">
        <v>1</v>
      </c>
      <c r="D22" s="21" t="s">
        <v>1</v>
      </c>
      <c r="E22" s="22">
        <v>2.2999999999999998</v>
      </c>
    </row>
    <row r="23" spans="1:7" x14ac:dyDescent="0.25">
      <c r="A23" s="19" t="s">
        <v>16</v>
      </c>
      <c r="B23" s="20" t="s">
        <v>1</v>
      </c>
      <c r="C23" s="21" t="s">
        <v>1</v>
      </c>
      <c r="D23" s="21" t="s">
        <v>1</v>
      </c>
      <c r="E23" s="23">
        <v>0</v>
      </c>
    </row>
    <row r="24" spans="1:7" x14ac:dyDescent="0.25">
      <c r="A24" s="19" t="s">
        <v>20</v>
      </c>
      <c r="B24" s="20" t="s">
        <v>1</v>
      </c>
      <c r="C24" s="21" t="s">
        <v>1</v>
      </c>
      <c r="D24" s="21" t="s">
        <v>1</v>
      </c>
      <c r="E24" s="22">
        <v>29.2</v>
      </c>
    </row>
    <row r="25" spans="1:7" x14ac:dyDescent="0.25">
      <c r="A25" s="19" t="s">
        <v>21</v>
      </c>
      <c r="B25" s="20" t="s">
        <v>1</v>
      </c>
      <c r="C25" s="21" t="s">
        <v>1</v>
      </c>
      <c r="D25" s="21" t="s">
        <v>1</v>
      </c>
      <c r="E25" s="23">
        <v>0</v>
      </c>
    </row>
    <row r="26" spans="1:7" x14ac:dyDescent="0.25">
      <c r="A26" s="24" t="s">
        <v>32</v>
      </c>
      <c r="B26" s="12"/>
      <c r="C26" s="12"/>
      <c r="D26" s="12"/>
      <c r="E26" s="27">
        <f>SUM(E10:E25)</f>
        <v>6095.6588999999994</v>
      </c>
    </row>
    <row r="27" spans="1:7" x14ac:dyDescent="0.25">
      <c r="A27" s="26" t="s">
        <v>33</v>
      </c>
      <c r="B27" s="13"/>
      <c r="C27" s="13"/>
      <c r="D27" s="13"/>
      <c r="E27" s="28">
        <f>E5+E9+E26</f>
        <v>6247.6626499999993</v>
      </c>
      <c r="G27" s="5">
        <f>SUM(F5:F26)</f>
        <v>0</v>
      </c>
    </row>
    <row r="28" spans="1:7" x14ac:dyDescent="0.25">
      <c r="A28" s="1"/>
      <c r="E28" s="5"/>
      <c r="G28" s="5"/>
    </row>
    <row r="29" spans="1:7" x14ac:dyDescent="0.25">
      <c r="A29" s="1" t="s">
        <v>17</v>
      </c>
      <c r="B29" s="2" t="s">
        <v>1</v>
      </c>
      <c r="C29" s="3" t="s">
        <v>1</v>
      </c>
      <c r="D29" s="3" t="s">
        <v>1</v>
      </c>
      <c r="E29" s="4" t="s">
        <v>30</v>
      </c>
    </row>
    <row r="36" spans="1:5" ht="18.75" x14ac:dyDescent="0.3">
      <c r="A36" s="8" t="s">
        <v>29</v>
      </c>
      <c r="B36" s="9"/>
      <c r="C36" s="9"/>
      <c r="D36" s="9"/>
      <c r="E36" s="10"/>
    </row>
    <row r="37" spans="1:5" ht="30" x14ac:dyDescent="0.25">
      <c r="A37" s="17" t="s">
        <v>22</v>
      </c>
      <c r="B37" s="17" t="s">
        <v>24</v>
      </c>
      <c r="C37" s="18" t="s">
        <v>23</v>
      </c>
      <c r="D37" s="17" t="s">
        <v>25</v>
      </c>
      <c r="E37" s="17" t="s">
        <v>26</v>
      </c>
    </row>
    <row r="38" spans="1:5" x14ac:dyDescent="0.25">
      <c r="A38" s="19" t="s">
        <v>0</v>
      </c>
      <c r="B38" s="20" t="s">
        <v>1</v>
      </c>
      <c r="C38" s="21" t="s">
        <v>1</v>
      </c>
      <c r="D38" s="21" t="s">
        <v>1</v>
      </c>
      <c r="E38" s="22">
        <v>0</v>
      </c>
    </row>
    <row r="39" spans="1:5" x14ac:dyDescent="0.25">
      <c r="A39" s="19" t="s">
        <v>13</v>
      </c>
      <c r="B39" s="20" t="s">
        <v>1</v>
      </c>
      <c r="C39" s="21" t="s">
        <v>1</v>
      </c>
      <c r="D39" s="21" t="s">
        <v>1</v>
      </c>
      <c r="E39" s="22">
        <v>37.880000000000003</v>
      </c>
    </row>
    <row r="40" spans="1:5" x14ac:dyDescent="0.25">
      <c r="A40" s="31" t="s">
        <v>32</v>
      </c>
      <c r="B40" s="2"/>
      <c r="C40" s="3"/>
      <c r="D40" s="3"/>
      <c r="E40" s="32">
        <f>SUM(E38:E39)</f>
        <v>37.880000000000003</v>
      </c>
    </row>
    <row r="41" spans="1:5" x14ac:dyDescent="0.25">
      <c r="A41" s="19" t="s">
        <v>27</v>
      </c>
      <c r="B41" s="20">
        <v>0.125</v>
      </c>
      <c r="C41" s="21">
        <v>1</v>
      </c>
      <c r="D41" s="21">
        <v>337.9</v>
      </c>
      <c r="E41" s="22">
        <f>B41*C41*D41</f>
        <v>42.237499999999997</v>
      </c>
    </row>
    <row r="42" spans="1:5" x14ac:dyDescent="0.25">
      <c r="A42" s="19" t="s">
        <v>18</v>
      </c>
      <c r="B42" s="20">
        <v>0.125</v>
      </c>
      <c r="C42" s="21">
        <v>1</v>
      </c>
      <c r="D42" s="21">
        <v>30.77</v>
      </c>
      <c r="E42" s="22">
        <f>B42*C42*D42</f>
        <v>3.8462499999999999</v>
      </c>
    </row>
    <row r="43" spans="1:5" x14ac:dyDescent="0.25">
      <c r="A43" s="19" t="s">
        <v>19</v>
      </c>
      <c r="B43" s="20">
        <v>0.125</v>
      </c>
      <c r="C43" s="21">
        <v>1</v>
      </c>
      <c r="D43" s="21">
        <f>49.75</f>
        <v>49.75</v>
      </c>
      <c r="E43" s="22">
        <f>B43*C43*D43</f>
        <v>6.21875</v>
      </c>
    </row>
    <row r="44" spans="1:5" x14ac:dyDescent="0.25">
      <c r="A44" s="31" t="s">
        <v>32</v>
      </c>
      <c r="B44" s="2"/>
      <c r="C44" s="3"/>
      <c r="D44" s="3"/>
      <c r="E44" s="32">
        <f>SUM(E41:E43)</f>
        <v>52.302499999999995</v>
      </c>
    </row>
    <row r="45" spans="1:5" x14ac:dyDescent="0.25">
      <c r="A45" s="19" t="s">
        <v>2</v>
      </c>
      <c r="B45" s="20">
        <v>0.125</v>
      </c>
      <c r="C45" s="21">
        <v>1</v>
      </c>
      <c r="D45" s="21">
        <v>1499.27</v>
      </c>
      <c r="E45" s="22">
        <f>B45*C45*D45</f>
        <v>187.40875</v>
      </c>
    </row>
    <row r="46" spans="1:5" x14ac:dyDescent="0.25">
      <c r="A46" s="19" t="s">
        <v>3</v>
      </c>
      <c r="B46" s="20">
        <v>0.125</v>
      </c>
      <c r="C46" s="21">
        <v>1</v>
      </c>
      <c r="D46" s="21">
        <v>2647.79</v>
      </c>
      <c r="E46" s="22">
        <f t="shared" ref="E46:E56" si="1">B46*C46*D46</f>
        <v>330.97375</v>
      </c>
    </row>
    <row r="47" spans="1:5" x14ac:dyDescent="0.25">
      <c r="A47" s="19" t="s">
        <v>4</v>
      </c>
      <c r="B47" s="20">
        <v>0.125</v>
      </c>
      <c r="C47" s="21">
        <f>1/3</f>
        <v>0.33333333333333331</v>
      </c>
      <c r="D47" s="21">
        <v>2114.15</v>
      </c>
      <c r="E47" s="22">
        <f t="shared" si="1"/>
        <v>88.089583333333337</v>
      </c>
    </row>
    <row r="48" spans="1:5" x14ac:dyDescent="0.25">
      <c r="A48" s="19" t="s">
        <v>5</v>
      </c>
      <c r="B48" s="20">
        <v>0.25</v>
      </c>
      <c r="C48" s="21">
        <v>0.5</v>
      </c>
      <c r="D48" s="21">
        <v>634.36</v>
      </c>
      <c r="E48" s="22">
        <f t="shared" si="1"/>
        <v>79.295000000000002</v>
      </c>
    </row>
    <row r="49" spans="1:10" x14ac:dyDescent="0.25">
      <c r="A49" s="19" t="s">
        <v>6</v>
      </c>
      <c r="B49" s="20">
        <v>0.125</v>
      </c>
      <c r="C49" s="21">
        <v>0.5</v>
      </c>
      <c r="D49" s="21">
        <v>0</v>
      </c>
      <c r="E49" s="22">
        <f t="shared" si="1"/>
        <v>0</v>
      </c>
    </row>
    <row r="50" spans="1:10" x14ac:dyDescent="0.25">
      <c r="A50" s="19" t="s">
        <v>7</v>
      </c>
      <c r="B50" s="20">
        <v>0.125</v>
      </c>
      <c r="C50" s="21">
        <f>2/3</f>
        <v>0.66666666666666663</v>
      </c>
      <c r="D50" s="21">
        <v>1285.32</v>
      </c>
      <c r="E50" s="22">
        <f>B50*C50*D50</f>
        <v>107.10999999999999</v>
      </c>
    </row>
    <row r="51" spans="1:10" x14ac:dyDescent="0.25">
      <c r="A51" s="19" t="s">
        <v>8</v>
      </c>
      <c r="B51" s="20">
        <v>0.25</v>
      </c>
      <c r="C51" s="21">
        <v>0.5</v>
      </c>
      <c r="D51" s="21">
        <v>611.54</v>
      </c>
      <c r="E51" s="22">
        <f t="shared" ref="E51:E61" si="2">B51*C51*D51</f>
        <v>76.442499999999995</v>
      </c>
    </row>
    <row r="52" spans="1:10" x14ac:dyDescent="0.25">
      <c r="A52" s="19" t="s">
        <v>9</v>
      </c>
      <c r="B52" s="20">
        <v>0.25</v>
      </c>
      <c r="C52" s="21">
        <v>1</v>
      </c>
      <c r="D52" s="21">
        <v>7006.9</v>
      </c>
      <c r="E52" s="22">
        <f t="shared" si="2"/>
        <v>1751.7249999999999</v>
      </c>
    </row>
    <row r="53" spans="1:10" x14ac:dyDescent="0.25">
      <c r="A53" s="19" t="s">
        <v>10</v>
      </c>
      <c r="B53" s="20">
        <v>0.125</v>
      </c>
      <c r="C53" s="21">
        <v>1</v>
      </c>
      <c r="D53" s="21">
        <v>8.77</v>
      </c>
      <c r="E53" s="22">
        <f t="shared" si="2"/>
        <v>1.0962499999999999</v>
      </c>
    </row>
    <row r="54" spans="1:10" x14ac:dyDescent="0.25">
      <c r="A54" s="19" t="s">
        <v>11</v>
      </c>
      <c r="B54" s="20" t="s">
        <v>1</v>
      </c>
      <c r="C54" s="21" t="s">
        <v>1</v>
      </c>
      <c r="D54" s="21" t="s">
        <v>1</v>
      </c>
      <c r="E54" s="22">
        <v>1.63</v>
      </c>
    </row>
    <row r="55" spans="1:10" x14ac:dyDescent="0.25">
      <c r="A55" s="19" t="s">
        <v>12</v>
      </c>
      <c r="B55" s="20" t="s">
        <v>1</v>
      </c>
      <c r="C55" s="21" t="s">
        <v>1</v>
      </c>
      <c r="D55" s="21" t="s">
        <v>1</v>
      </c>
      <c r="E55" s="22">
        <v>127.61</v>
      </c>
    </row>
    <row r="56" spans="1:10" x14ac:dyDescent="0.25">
      <c r="A56" s="19" t="s">
        <v>14</v>
      </c>
      <c r="B56" s="20">
        <v>0.03</v>
      </c>
      <c r="C56" s="21">
        <v>1</v>
      </c>
      <c r="D56" s="21">
        <v>269.12</v>
      </c>
      <c r="E56" s="22">
        <f t="shared" ref="E56:E67" si="3">B56*C56*D56</f>
        <v>8.073599999999999</v>
      </c>
    </row>
    <row r="57" spans="1:10" x14ac:dyDescent="0.25">
      <c r="A57" s="19" t="s">
        <v>15</v>
      </c>
      <c r="B57" s="20" t="s">
        <v>1</v>
      </c>
      <c r="C57" s="21" t="s">
        <v>1</v>
      </c>
      <c r="D57" s="21" t="s">
        <v>1</v>
      </c>
      <c r="E57" s="22">
        <v>21.46</v>
      </c>
    </row>
    <row r="58" spans="1:10" x14ac:dyDescent="0.25">
      <c r="A58" s="19" t="s">
        <v>16</v>
      </c>
      <c r="B58" s="20" t="s">
        <v>1</v>
      </c>
      <c r="C58" s="21" t="s">
        <v>1</v>
      </c>
      <c r="D58" s="21" t="s">
        <v>1</v>
      </c>
      <c r="E58" s="22">
        <v>12.5</v>
      </c>
    </row>
    <row r="59" spans="1:10" x14ac:dyDescent="0.25">
      <c r="A59" s="19" t="s">
        <v>20</v>
      </c>
      <c r="B59" s="20" t="s">
        <v>1</v>
      </c>
      <c r="C59" s="21" t="s">
        <v>1</v>
      </c>
      <c r="D59" s="21" t="s">
        <v>1</v>
      </c>
      <c r="E59" s="23">
        <v>0</v>
      </c>
    </row>
    <row r="60" spans="1:10" x14ac:dyDescent="0.25">
      <c r="A60" s="19" t="s">
        <v>21</v>
      </c>
      <c r="B60" s="20" t="s">
        <v>1</v>
      </c>
      <c r="C60" s="21" t="s">
        <v>1</v>
      </c>
      <c r="D60" s="21" t="s">
        <v>1</v>
      </c>
      <c r="E60" s="22">
        <f>2*3.91</f>
        <v>7.82</v>
      </c>
    </row>
    <row r="61" spans="1:10" x14ac:dyDescent="0.25">
      <c r="A61" s="30" t="s">
        <v>32</v>
      </c>
      <c r="B61" s="11"/>
      <c r="C61" s="11"/>
      <c r="D61" s="11"/>
      <c r="E61" s="32">
        <f>SUM(E45:E60)</f>
        <v>2801.234433333334</v>
      </c>
    </row>
    <row r="62" spans="1:10" x14ac:dyDescent="0.25">
      <c r="A62" s="29" t="s">
        <v>33</v>
      </c>
      <c r="B62" s="13"/>
      <c r="C62" s="13"/>
      <c r="D62" s="13"/>
      <c r="E62" s="28">
        <f>E61+E44+E40</f>
        <v>2891.4169333333339</v>
      </c>
      <c r="H62" s="5"/>
      <c r="I62">
        <v>9139.17</v>
      </c>
    </row>
    <row r="63" spans="1:10" x14ac:dyDescent="0.25">
      <c r="G63" s="5"/>
      <c r="H63" s="5"/>
    </row>
    <row r="64" spans="1:10" x14ac:dyDescent="0.25">
      <c r="A64" s="1" t="s">
        <v>17</v>
      </c>
      <c r="B64" s="2" t="s">
        <v>1</v>
      </c>
      <c r="C64" s="3" t="s">
        <v>1</v>
      </c>
      <c r="D64" s="3" t="s">
        <v>1</v>
      </c>
      <c r="E64" s="4" t="s">
        <v>31</v>
      </c>
      <c r="J6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Bílek</dc:creator>
  <cp:lastModifiedBy>Jiří Bílek</cp:lastModifiedBy>
  <dcterms:created xsi:type="dcterms:W3CDTF">2019-02-04T09:32:05Z</dcterms:created>
  <dcterms:modified xsi:type="dcterms:W3CDTF">2019-02-04T12:17:53Z</dcterms:modified>
</cp:coreProperties>
</file>